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 firstSheet="2"/>
  </bookViews>
  <sheets>
    <sheet name="表5分部分项工程量清单与计价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<sst xmlns="http://schemas.openxmlformats.org/spreadsheetml/2006/main" count="30" uniqueCount="25">
  <si>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工程名称：福州西基地道闸提升改造工程</t>
  </si>
  <si>
    <t>序号</t>
  </si>
  <si>
    <t>项目名称</t>
  </si>
  <si>
    <t>项目特征描述</t>
  </si>
  <si>
    <t>计量单位</t>
  </si>
  <si>
    <t>工程量</t>
  </si>
  <si>
    <t>金额</t>
  </si>
  <si>
    <t>总价</t>
  </si>
  <si>
    <t>备注</t>
  </si>
  <si>
    <t>卡口高速摄像机</t>
  </si>
  <si>
    <t>1)图片分辨率：≥2560*1944
2)CPU：双核≥1.0GHz
3)工作湿度：&lt;95%(无凝结)
4)工作温度：-30℃至+70℃
5)显示区域：≥320*160mm（长*宽）
6)LED屏规格：≥全彩、户外型
7)显示内容：停车时长、收费金额，二维码等，显示内容可定制，并支持语音播报
8)外壳材质：钣金烤漆</t>
  </si>
  <si>
    <t>台</t>
  </si>
  <si>
    <t>含设备、施工、人工等所有费用</t>
  </si>
  <si>
    <t>道闸</t>
  </si>
  <si>
    <t>1)工作温度：-30℃至70 ℃
2)长度：4m
3)挡杆起杆时间：2-6S可选；
4)档杆落杆时间：2-6S可选；
5)闸杆支持：直杆；
6)过载保护，过载自动起杆
7)使用次数：≥800万次(循环次数）
8)遥控距离: ≥30米
9)防护等级：≥IPX4
10)外观材质：钣金烤漆</t>
  </si>
  <si>
    <t>每台道闸含一个车辆检测器和两套50米规格地感线圈。含设备、施工、人工等所有费用</t>
  </si>
  <si>
    <t>收费服务器</t>
  </si>
  <si>
    <t>1)内置停车场免取卡管理系统软件；软件支持远程自动升级。
2)服务器需支持数据存储、网络通信功能                             3)CPU：64位1.2GHz四核
4)硬盘：≥32GB
5)工作温度：-30℃至+70℃
6)工作湿度：&lt;95%
7)防护等级：IP50</t>
  </si>
  <si>
    <t>安全岛</t>
  </si>
  <si>
    <t>个</t>
  </si>
  <si>
    <t>小计</t>
  </si>
  <si>
    <t>安全生产费</t>
  </si>
  <si>
    <t>项</t>
  </si>
  <si>
    <t>工伤保险费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</si>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</sst>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23">
    <font>
      <sz val="11"/>
      <color theme="1"/>
      <name val="Calibri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49"/>
    <xf numFmtId="0" fontId="0" fillId="0" borderId="0" xfId="49" applyFill="1"/>
    <xf numFmtId="0" fontId="0" fillId="0" borderId="0" xfId="49" applyFill="1" applyAlignment="1">
      <alignment horizontal="center"/>
    </xf>
    <xf numFmtId="0" fontId="1" fillId="0" borderId="0" xfId="49" applyNumberFormat="1" applyFont="1" applyFill="1" applyBorder="1" applyAlignment="1">
      <alignment horizontal="left" vertical="center" wrapText="1"/>
    </xf>
    <xf numFmtId="0" fontId="1" fillId="0" borderId="0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 shrinkToFit="1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3" topLeftCell="A4" activePane="bottomLeft" state="frozen"/>
      <selection/>
      <selection pane="bottomLeft" activeCell="D5" sqref="D5"/>
    </sheetView>
  </sheetViews>
  <sheetFormatPr defaultColWidth="10.2857142857143" defaultRowHeight="15" outlineLevelCol="7"/>
  <cols>
    <col min="1" max="1" width="5.71428571428571" style="2" customWidth="1"/>
    <col min="2" max="2" width="15.7142857142857" style="1" customWidth="1"/>
    <col min="3" max="3" width="58.8761904761905" style="1" customWidth="1"/>
    <col min="4" max="4" width="10.4571428571429" style="1" customWidth="1"/>
    <col min="5" max="5" width="15.1809523809524" style="2" customWidth="1"/>
    <col min="6" max="6" width="20.7142857142857" style="1" customWidth="1"/>
    <col min="7" max="7" width="13.0952380952381" style="1" customWidth="1"/>
    <col min="8" max="8" width="10.2857142857143" style="1" customWidth="1"/>
    <col min="10" max="16384" width="10.2857142857143" style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0" customHeight="1" spans="1:8">
      <c r="A3" s="5"/>
      <c r="B3" s="5"/>
      <c r="C3" s="5"/>
      <c r="D3" s="5"/>
      <c r="E3" s="5"/>
      <c r="F3" s="5"/>
      <c r="G3" s="5"/>
      <c r="H3" s="5"/>
    </row>
    <row r="4" s="1" customFormat="1" ht="200" customHeight="1" spans="1:8">
      <c r="A4" s="6">
        <v>1</v>
      </c>
      <c r="B4" s="5" t="s">
        <v>9</v>
      </c>
      <c r="C4" s="7" t="s">
        <v>10</v>
      </c>
      <c r="D4" s="6" t="s">
        <v>11</v>
      </c>
      <c r="E4" s="6">
        <v>5</v>
      </c>
      <c r="F4" s="8">
        <v>4826.76</v>
      </c>
      <c r="G4" s="9">
        <f t="shared" ref="G4:G7" si="0">E4*F4</f>
        <v>24133.8</v>
      </c>
      <c r="H4" s="10" t="s">
        <v>12</v>
      </c>
    </row>
    <row r="5" s="1" customFormat="1" ht="200" customHeight="1" spans="1:8">
      <c r="A5" s="6">
        <v>2</v>
      </c>
      <c r="B5" s="5" t="s">
        <v>13</v>
      </c>
      <c r="C5" s="7" t="s">
        <v>14</v>
      </c>
      <c r="D5" s="6" t="s">
        <v>11</v>
      </c>
      <c r="E5" s="6">
        <v>5</v>
      </c>
      <c r="F5" s="8">
        <v>5328.14</v>
      </c>
      <c r="G5" s="9">
        <f t="shared" si="0"/>
        <v>26640.7</v>
      </c>
      <c r="H5" s="10" t="s">
        <v>15</v>
      </c>
    </row>
    <row r="6" s="1" customFormat="1" ht="200" customHeight="1" spans="1:8">
      <c r="A6" s="6">
        <v>3</v>
      </c>
      <c r="B6" s="5" t="s">
        <v>16</v>
      </c>
      <c r="C6" s="7" t="s">
        <v>17</v>
      </c>
      <c r="D6" s="6" t="s">
        <v>11</v>
      </c>
      <c r="E6" s="6">
        <v>1</v>
      </c>
      <c r="F6" s="8">
        <v>5980.54</v>
      </c>
      <c r="G6" s="9">
        <f t="shared" si="0"/>
        <v>5980.54</v>
      </c>
      <c r="H6" s="10" t="s">
        <v>12</v>
      </c>
    </row>
    <row r="7" s="1" customFormat="1" ht="30" customHeight="1" spans="1:8">
      <c r="A7" s="6">
        <v>4</v>
      </c>
      <c r="B7" s="5" t="s">
        <v>18</v>
      </c>
      <c r="C7" s="6"/>
      <c r="D7" s="5" t="s">
        <v>19</v>
      </c>
      <c r="E7" s="11">
        <v>2</v>
      </c>
      <c r="F7" s="8">
        <v>1200</v>
      </c>
      <c r="G7" s="9">
        <f t="shared" si="0"/>
        <v>2400</v>
      </c>
      <c r="H7" s="10" t="s">
        <v>12</v>
      </c>
    </row>
    <row r="8" customFormat="1" ht="30" customHeight="1" spans="1:8">
      <c r="A8" s="12" t="s">
        <v>20</v>
      </c>
      <c r="B8" s="13"/>
      <c r="C8" s="13"/>
      <c r="D8" s="13"/>
      <c r="E8" s="13"/>
      <c r="F8" s="14"/>
      <c r="G8" s="15">
        <f>SUM(G4:G7)</f>
        <v>59155.04</v>
      </c>
      <c r="H8" s="6"/>
    </row>
    <row r="9" customFormat="1" ht="30" customHeight="1" spans="1:8">
      <c r="A9" s="6">
        <v>5</v>
      </c>
      <c r="B9" s="8" t="s">
        <v>21</v>
      </c>
      <c r="C9" s="8"/>
      <c r="D9" s="8" t="s">
        <v>22</v>
      </c>
      <c r="E9" s="8"/>
      <c r="F9" s="8"/>
      <c r="G9" s="15">
        <f>G8*0.02</f>
        <v>1183.1008</v>
      </c>
      <c r="H9" s="6"/>
    </row>
    <row r="10" customFormat="1" ht="30" customHeight="1" spans="1:8">
      <c r="A10" s="6">
        <v>6</v>
      </c>
      <c r="B10" s="8" t="s">
        <v>23</v>
      </c>
      <c r="C10" s="8"/>
      <c r="D10" s="8" t="s">
        <v>22</v>
      </c>
      <c r="E10" s="8"/>
      <c r="F10" s="8"/>
      <c r="G10" s="15">
        <f>(G8+G9)*0.0015</f>
        <v>90.5072112</v>
      </c>
      <c r="H10" s="6"/>
    </row>
    <row r="11" ht="30" customHeight="1" spans="1:8">
      <c r="A11" s="16" t="s">
        <v>24</v>
      </c>
      <c r="B11" s="17"/>
      <c r="C11" s="17"/>
      <c r="D11" s="17"/>
      <c r="E11" s="17"/>
      <c r="F11" s="18"/>
      <c r="G11" s="15">
        <f>SUM(G8:G10)</f>
        <v>60428.6480112</v>
      </c>
      <c r="H11" s="6"/>
    </row>
  </sheetData>
  <mergeCells count="11">
    <mergeCell ref="A1:F1"/>
    <mergeCell ref="A8:F8"/>
    <mergeCell ref="A11:F11"/>
    <mergeCell ref="A2:A3"/>
    <mergeCell ref="B2:B3"/>
    <mergeCell ref="C2:C3"/>
    <mergeCell ref="D2:D3"/>
    <mergeCell ref="E2:E3"/>
    <mergeCell ref="F2:F3"/>
    <mergeCell ref="G2:G3"/>
    <mergeCell ref="H2:H3"/>
  </mergeCells>
  <pageMargins left="0.590551181102362" right="0" top="0.393700787401575" bottom="0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表5分部分项工程量清单与计价表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陈筱溦</cp:lastModifiedBy>
  <dcterms:created xsi:type="dcterms:W3CDTF">2025-08-06T09:10:00Z</dcterms:created>
  <dcterms:modified xsi:type="dcterms:W3CDTF">2025-12-15T07:38:38Z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E206282E78C94DBBBC88160684CC1E94_13</vt:lpwstr>
  </property>
  <property fmtid="{D5CDD505-2E9C-101B-9397-08002B2CF9AE}" pid="3" name="KSOProductBuildVer">
    <vt:lpwstr>2052-12.1.0.17147</vt:lpwstr>
  </property>
  <property fmtid="{D5CDD505-2E9C-101B-9397-08002B2CF9AE}" pid="4" name="CalculationRule">
    <vt:i4>0</vt:i4>
  </property>
</Properties>
</file>